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<sst xmlns="http://schemas.openxmlformats.org/spreadsheetml/2006/main" count="280" uniqueCount="248">
  <si>
    <t>Наименование показателя</t>
  </si>
  <si>
    <t>Код строки</t>
  </si>
  <si>
    <t>Код доходов по КД</t>
  </si>
  <si>
    <t>Отчет об исполнении районного бюджета</t>
  </si>
  <si>
    <t>Наименование органа, организующего исполнение бюджета</t>
  </si>
  <si>
    <t>Финансовое управление администрации Слободского района</t>
  </si>
  <si>
    <t>Наименование бюджета</t>
  </si>
  <si>
    <t>Периодичность: месячная</t>
  </si>
  <si>
    <t>районный</t>
  </si>
  <si>
    <t>1</t>
  </si>
  <si>
    <t>НАЛОГОВЫЕ И НЕНАЛОГОВЫЕ ДОХОДЫ</t>
  </si>
  <si>
    <t>Утверждено бюджеты муниципальных районов</t>
  </si>
  <si>
    <t>Исполнено по бюджетам муниципальных районов</t>
  </si>
  <si>
    <t>000 8 50 00000 00 0000 000</t>
  </si>
  <si>
    <t>000 1 00 00000 00 0000 000</t>
  </si>
  <si>
    <t>НАЛОГИ НА ПРИБЫЛЬ, ДОХОДЫ</t>
  </si>
  <si>
    <t>000 1 01 00000 00 0000 000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</si>
  <si>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</si>
  <si>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</si>
  <si>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</si>
  <si>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</si>
  <si>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</si>
  <si>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ДОХОДЫ ОТ ИСПОЛЬЗОВАНИЯ ИМУЩЕСТВА, ГАХОДЯЩЕГОСЯ В ГОСУДАРТСВЕННОЙ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</si>
  <si>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</si>
  <si>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</si>
  <si>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</si>
  <si>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ГОСУДАРТСВА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</si>
  <si>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</si>
  <si>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</si>
  <si>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</si>
  <si>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</si>
  <si>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</si>
  <si>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</si>
  <si>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</si>
  <si>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ДОХОДЫ БЮДЖЕТОВ БЮДЖЕТНОЙ СИСТЕМЫ РОССИЙСКОЙ ФЕДЕРАЦИИ ОТ ВОЗВРАТА ОСТАТКОВ СУБСИДИЙ И СУБВЕНЦИЙ ПРОШЛЫХ ЛЕТ</t>
  </si>
  <si>
    <t>000 1 18 00000 00 0000 000</t>
  </si>
  <si>
    <t>БЕЗВОЗМЕЗДНЫЕ ПОСТУПЛЕНИЯ</t>
  </si>
  <si>
    <t>000 2 00 00000 00 0000 000</t>
  </si>
  <si>
    <t>1.Доходы бюджета</t>
  </si>
  <si>
    <t>2.Расходы бюджета</t>
  </si>
  <si>
    <t>Код расхода по ФКР, ЭКР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</si>
  <si>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</si>
  <si>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</si>
  <si>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</si>
  <si>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</si>
  <si>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</si>
  <si>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</si>
  <si>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</si>
  <si>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</si>
  <si>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</si>
  <si>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Обслуживание государственного и муниципального долга</t>
  </si>
  <si>
    <t>000 0111 0000000 000 000</t>
  </si>
  <si>
    <t>Резервные фонды</t>
  </si>
  <si>
    <t>Другие общегосударственные вопросы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</si>
  <si>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</si>
  <si>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</si>
  <si>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</si>
  <si>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</si>
  <si>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</si>
  <si>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</si>
  <si>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</si>
  <si>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</si>
  <si>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</si>
  <si>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</si>
  <si>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</si>
  <si>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</si>
  <si>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</si>
  <si>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</si>
  <si>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</si>
  <si>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</si>
  <si>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</si>
  <si>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</si>
  <si>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</si>
  <si>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</si>
  <si>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</si>
  <si>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</si>
  <si>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</si>
  <si>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</si>
  <si>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</si>
  <si>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</si>
  <si>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</si>
  <si>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</si>
  <si>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</si>
  <si>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</si>
  <si>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</si>
  <si>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</si>
  <si>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Физическая культура и спорт</t>
  </si>
  <si>
    <t>000 0908 0000000 000 000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</si>
  <si>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</si>
  <si>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</si>
  <si>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</si>
  <si>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</si>
  <si>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</si>
  <si>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</si>
  <si>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Охране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</si>
  <si>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</si>
  <si>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</si>
  <si>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</si>
  <si>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</si>
  <si>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"-", профицит "+")</t>
  </si>
  <si>
    <t>000 7900 0000000 000 000</t>
  </si>
  <si>
    <t>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</si>
  <si>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</si>
  <si>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бюджета - всего</t>
  </si>
  <si>
    <t>000 90 00 00 00 00 0000 000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</si>
  <si>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</si>
  <si>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</si>
  <si>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</si>
  <si>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</si>
  <si>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</si>
  <si>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</si>
  <si>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</si>
  <si>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</si>
  <si>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</si>
  <si>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</si>
  <si>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</si>
  <si>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</si>
  <si>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</si>
  <si>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000  01 03 00 00 00 0000 700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</si>
  <si>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</si>
  <si>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</si>
  <si>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</si>
  <si>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</si>
  <si>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</si>
  <si>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</si>
  <si>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</si>
  <si>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</si>
  <si>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</si>
  <si>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</si>
  <si>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</si>
  <si>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</si>
  <si>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</si>
  <si>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</si>
  <si>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</si>
  <si>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</si>
  <si>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</si>
  <si>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</si>
  <si>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</si>
  <si>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</si>
  <si>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</si>
  <si>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</si>
  <si>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</si>
  <si>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</si>
  <si>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</si>
  <si>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</si>
  <si>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</si>
  <si>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</si>
  <si>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</si>
  <si>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</si>
  <si>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</si>
  <si>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</si>
  <si>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</si>
  <si>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</si>
  <si>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</si>
  <si>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</si>
  <si>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</si>
  <si>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</si>
  <si>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</si>
  <si>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</si>
  <si>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</si>
  <si>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</si>
  <si>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</si>
  <si>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</si>
  <si>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</si>
  <si>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000 01 05 02 01 05 0000 610</t>
  </si>
  <si>
    <t>Уменьшение прочих остатков денежных средств бюджетов</t>
  </si>
  <si>
    <t>Умньшение прочих остатков денежных средств бюджетов муниципальных районов</t>
  </si>
  <si>
    <t>000 0105 0000000 000 000</t>
  </si>
  <si>
    <t>Судебная система</t>
  </si>
  <si>
    <t>Жилищное хозяйство</t>
  </si>
  <si>
    <t>000 0501 0000000 000 000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</si>
  <si>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</si>
  <si>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</si>
  <si>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</si>
  <si>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НАЛОГИ НА СОВОКУПНЫЙ ДОХОД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</si>
  <si>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</si>
  <si>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</si>
  <si>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Национальная безопасность и правоохранительная деятельность</t>
  </si>
  <si>
    <t>000 0300 0000000 000 000</t>
  </si>
  <si>
    <t>ИСТОЧНИКИ ВНУТРЕННЕГО ФИНАНСИРОВАНИЯ ДЕФИЦИТОВ БЮДЖЕТОВ</t>
  </si>
  <si>
    <t>Главный бухгалтер</t>
  </si>
  <si>
    <t>Доходы бюджета -Всего</t>
  </si>
  <si>
    <t>000 0113 0000000 000 000</t>
  </si>
  <si>
    <t>Массовый спорт</t>
  </si>
  <si>
    <t>000 1102 0000000 000 000</t>
  </si>
  <si>
    <t>000 1300 0000000 000 000</t>
  </si>
  <si>
    <t>Обслуживание государственного внутреннего и муниципального долга</t>
  </si>
  <si>
    <t>000 1301 0000000 000 000</t>
  </si>
  <si>
    <t>000 1400 0000000 000 000</t>
  </si>
  <si>
    <t>000 1401 0000000 000 000</t>
  </si>
  <si>
    <t>Дотации на выравнивание бюджетной обеспеченности  субъектов Российской Федерации и муниципальных образований</t>
  </si>
  <si>
    <t>000 1403 0000000 000 000</t>
  </si>
  <si>
    <t>000 0105 000000 000 000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</si>
  <si>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</si>
  <si>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000 0503 000000 000 000</t>
  </si>
  <si>
    <t>Расходы бюджета - ИТОГО</t>
  </si>
  <si>
    <t>Руководитель финансового управления</t>
  </si>
  <si>
    <t>НАЛОГИ НА ТОВАРЫ (РАБОТЫ, УСЛУГИ), РЕАЛИЗУЕМЫЕ НА ТЕРРИТОРИИ РОССИЙСКОЙ ФЕДЕРАЦИИ</t>
  </si>
  <si>
    <t>000 1030000000 0000 000</t>
  </si>
  <si>
    <t>000 0603 000000 000 000</t>
  </si>
  <si>
    <t>Другие вопросы в области культуры, кинематографии</t>
  </si>
  <si>
    <t>000 0804 0000000 000 000</t>
  </si>
  <si>
    <t>000 01 06 05 02 05 0000  540</t>
  </si>
  <si>
    <t>Единица измерения: в рублях</t>
  </si>
  <si>
    <t>000 0310 0000000 000 000</t>
  </si>
  <si>
    <t>000 0409 0000000 000 000</t>
  </si>
  <si>
    <t>И.Н. Зорина</t>
  </si>
  <si>
    <t>000 0703 0000000 000 000</t>
  </si>
  <si>
    <t>Дополнительное образование детей</t>
  </si>
  <si>
    <t>000 2 18 00000 00 0000 000</t>
  </si>
  <si>
    <t>000 2 19 00000 00 0000 000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</si>
  <si>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</si>
  <si>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Е.М.Ракитина</t>
  </si>
  <si>
    <t>000 0705 0000000 000 000</t>
  </si>
  <si>
    <t>Профессинальная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</si>
  <si>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</si>
  <si>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000 0505 0000000 000 000</t>
  </si>
  <si>
    <t>Другие вопросы в области жилищно-коммунального хозяйства</t>
  </si>
  <si>
    <t>000 1103 0000000 000 000</t>
  </si>
  <si>
    <t>Спорт высших достижений</t>
  </si>
  <si>
    <t>000 0314 0000000 000 000</t>
  </si>
  <si>
    <t>Другие вопросы в области национальной безопасности и правоохранительной деятельности</t>
  </si>
  <si>
    <t>000 0605 0000000 000 000</t>
  </si>
  <si>
    <t>Другие вопросы в области охраны окружающей среды</t>
  </si>
  <si>
    <t>Прочие межбюджетные трансферты бюджетам  общего характера</t>
  </si>
  <si>
    <t>000 0106 0000000  000 000</t>
  </si>
  <si>
    <t>Охрана объектов растительного и животного мира и среды их обитания</t>
  </si>
  <si>
    <t xml:space="preserve">Молодежная политика </t>
  </si>
  <si>
    <t>Культура, кинематография</t>
  </si>
  <si>
    <t>Межбюджетные трансферты  общего характера бюджетам бюджетной системы Российской Федерации</t>
  </si>
  <si>
    <t>на 01.04.2024</t>
  </si>
  <si>
    <t>000 0200 0000000 000 000</t>
  </si>
  <si>
    <t>000 0204 0000000 000 000</t>
  </si>
  <si>
    <t>Национальная оборона</t>
  </si>
  <si>
    <t>Мобилизационная подготовка экономики</t>
  </si>
  <si>
    <t>Дорожное хозяйство (дорожные фонды)</t>
  </si>
  <si>
    <t>000 0602 000000 000 000</t>
  </si>
  <si>
    <t>Сбор, удаление отходов и очистка сточных вод</t>
  </si>
  <si>
    <t>000 1101 0000000 000 000</t>
  </si>
  <si>
    <t>Физическая культура</t>
  </si>
  <si>
    <t>000 2 02 00000 00 0000 000</t>
  </si>
  <si>
    <t>000 2 04 00000 00 0000 000</t>
  </si>
  <si>
    <t>000 2 07 00000 00 0000 000</t>
  </si>
  <si>
    <t>000 2 08 00000 00 0000 000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</si>
  <si>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</si>
  <si>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</si>
  <si>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ПРОЧИЕ 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</si>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</sst>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49" fontId="31" fillId="0" borderId="3">
      <alignment horizontal="center"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4" applyNumberFormat="0" applyAlignment="0" applyProtection="0"/>
    <xf numFmtId="0" fontId="33" fillId="26" borderId="5" applyNumberFormat="0" applyAlignment="0" applyProtection="0"/>
    <xf numFmtId="0" fontId="34" fillId="26" borderId="4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7" borderId="10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10" fillId="0" borderId="0" xfId="0" applyFont="1" applyAlignment="1">
      <alignment/>
    </xf>
    <xf numFmtId="17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7" xfId="34"/>
    <cellStyle name="xl43" xfId="35"/>
    <cellStyle name="xl46" xfId="36"/>
    <cellStyle name="xl6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0"/>
  <sheetViews>
    <sheetView tabSelected="1" zoomScalePageLayoutView="0" workbookViewId="0" topLeftCell="A3">
      <selection activeCell="D19" sqref="D19"/>
    </sheetView>
  </sheetViews>
  <sheetFormatPr defaultColWidth="9.00390625" defaultRowHeight="12.75"/>
  <cols>
    <col min="1" max="1" width="39.125" style="0" customWidth="1"/>
    <col min="2" max="2" width="8.375" style="0" customWidth="1"/>
    <col min="3" max="3" width="28.125" style="0" customWidth="1"/>
    <col min="4" max="4" width="18.00390625" style="0" customWidth="1"/>
    <col min="5" max="5" width="17.75390625" style="0" customWidth="1"/>
  </cols>
  <sheetData>
    <row r="1" ht="12.75" hidden="1"/>
    <row r="2" ht="12.75" hidden="1"/>
    <row r="5" spans="1:5" ht="19.5" customHeight="1">
      <c r="A5" s="32" t="s">
        <v>3</v>
      </c>
      <c r="B5" s="32"/>
      <c r="C5" s="32"/>
      <c r="D5" s="32"/>
      <c r="E5" s="32"/>
    </row>
    <row r="6" spans="1:5" ht="18.75">
      <c r="A6" s="32" t="s">
        <v>230</v>
      </c>
      <c r="B6" s="32"/>
      <c r="C6" s="32"/>
      <c r="D6" s="32"/>
      <c r="E6" s="32"/>
    </row>
    <row r="7" spans="1:5" ht="54.75" customHeight="1">
      <c r="A7" s="4" t="s">
        <v>4</v>
      </c>
      <c r="B7" s="3"/>
      <c r="C7" s="33" t="s">
        <v>5</v>
      </c>
      <c r="D7" s="33"/>
      <c r="E7" s="33"/>
    </row>
    <row r="8" spans="1:5" ht="19.5" customHeight="1">
      <c r="A8" s="4" t="s">
        <v>6</v>
      </c>
      <c r="B8" s="3"/>
      <c r="C8" s="34" t="s">
        <v>8</v>
      </c>
      <c r="D8" s="34"/>
      <c r="E8" s="34"/>
    </row>
    <row r="9" spans="1:5" ht="17.25" customHeight="1">
      <c r="A9" s="4" t="s">
        <v>7</v>
      </c>
      <c r="B9" s="3"/>
      <c r="C9" s="3"/>
      <c r="D9" s="3"/>
      <c r="E9" s="3"/>
    </row>
    <row r="10" spans="1:5" ht="20.25" customHeight="1">
      <c r="A10" s="4" t="s">
        <v>203</v>
      </c>
      <c r="B10" s="3"/>
      <c r="C10" s="3"/>
      <c r="D10" s="3"/>
      <c r="E10" s="3"/>
    </row>
    <row r="11" spans="1:5" ht="15.75">
      <c r="A11" s="4"/>
      <c r="B11" s="3"/>
      <c r="C11" s="3"/>
      <c r="D11" s="3"/>
      <c r="E11" s="3"/>
    </row>
    <row r="12" spans="1:5" ht="15.75" hidden="1">
      <c r="A12" s="4"/>
      <c r="B12" s="3"/>
      <c r="C12" s="3"/>
      <c r="D12" s="3"/>
      <c r="E12" s="3"/>
    </row>
    <row r="13" spans="1:5" ht="15.75" hidden="1">
      <c r="A13" s="4"/>
      <c r="B13" s="3"/>
      <c r="C13" s="3"/>
      <c r="D13" s="3"/>
      <c r="E13" s="3"/>
    </row>
    <row r="14" spans="1:5" ht="15.75">
      <c r="A14" s="36" t="s">
        <v>38</v>
      </c>
      <c r="B14" s="36"/>
      <c r="C14" s="36"/>
      <c r="D14" s="36"/>
      <c r="E14" s="36"/>
    </row>
    <row r="15" spans="1:5" ht="15.75">
      <c r="A15" s="4"/>
      <c r="B15" s="3"/>
      <c r="C15" s="3"/>
      <c r="D15" s="3"/>
      <c r="E15" s="3"/>
    </row>
    <row r="16" spans="1:5" ht="75.75" customHeight="1">
      <c r="A16" s="23" t="s">
        <v>0</v>
      </c>
      <c r="B16" s="24" t="s">
        <v>1</v>
      </c>
      <c r="C16" s="24" t="s">
        <v>2</v>
      </c>
      <c r="D16" s="24" t="s">
        <v>11</v>
      </c>
      <c r="E16" s="24" t="s">
        <v>12</v>
      </c>
    </row>
    <row r="17" spans="1:5" ht="15.75">
      <c r="A17" s="5" t="s">
        <v>9</v>
      </c>
      <c r="B17" s="7">
        <v>2</v>
      </c>
      <c r="C17" s="7">
        <v>3</v>
      </c>
      <c r="D17" s="7">
        <v>4</v>
      </c>
      <c r="E17" s="7">
        <v>5</v>
      </c>
    </row>
    <row r="18" spans="1:5" ht="27" customHeight="1">
      <c r="A18" s="19" t="s">
        <v>181</v>
      </c>
      <c r="B18" s="7">
        <v>10</v>
      </c>
      <c r="C18" s="7" t="s">
        <v>13</v>
      </c>
      <c r="D18" s="20">
        <f>D19+D34</f>
        <v>1069986171.94</v>
      </c>
      <c r="E18" s="20">
        <f>E19+E34</f>
        <v>254799765.17</v>
      </c>
    </row>
    <row r="19" spans="1:5" ht="30" customHeight="1">
      <c r="A19" s="8" t="s">
        <v>10</v>
      </c>
      <c r="B19" s="9">
        <v>10</v>
      </c>
      <c r="C19" s="9" t="s">
        <v>14</v>
      </c>
      <c r="D19" s="16">
        <v>338015400</v>
      </c>
      <c r="E19" s="16">
        <v>77305324.41</v>
      </c>
    </row>
    <row r="20" spans="1:5" ht="20.25" customHeight="1">
      <c r="A20" s="8" t="s">
        <v>15</v>
      </c>
      <c r="B20" s="9">
        <v>10</v>
      </c>
      <c r="C20" s="9" t="s">
        <v>16</v>
      </c>
      <c r="D20" s="16">
        <v>131093400</v>
      </c>
      <c r="E20" s="16">
        <v>27186337.02</v>
      </c>
    </row>
    <row r="21" spans="1:5" ht="65.25" customHeight="1">
      <c r="A21" s="8" t="s">
        <v>197</v>
      </c>
      <c r="B21" s="9">
        <v>10</v>
      </c>
      <c r="C21" s="9" t="s">
        <v>198</v>
      </c>
      <c r="D21" s="16">
        <v>9581400</v>
      </c>
      <c r="E21" s="16">
        <v>2436106.42</v>
      </c>
    </row>
    <row r="22" spans="1:5" ht="35.25" customHeight="1">
      <c r="A22" s="8" t="s">
        <v>174</v>
      </c>
      <c r="B22" s="9">
        <v>10</v>
      </c>
      <c r="C22" s="9" t="s">
        <v>17</v>
      </c>
      <c r="D22" s="16">
        <v>121905000</v>
      </c>
      <c r="E22" s="16">
        <v>10392299.72</v>
      </c>
    </row>
    <row r="23" spans="1:5" ht="23.25" customHeight="1">
      <c r="A23" s="8" t="s">
        <v>18</v>
      </c>
      <c r="B23" s="9">
        <v>10</v>
      </c>
      <c r="C23" s="9" t="s">
        <v>19</v>
      </c>
      <c r="D23" s="16">
        <v>6207000</v>
      </c>
      <c r="E23" s="16">
        <v>3587632.37</v>
      </c>
    </row>
    <row r="24" spans="1:5" ht="21.75" customHeight="1">
      <c r="A24" s="8" t="s">
        <v>20</v>
      </c>
      <c r="B24" s="9">
        <v>10</v>
      </c>
      <c r="C24" s="9" t="s">
        <v>21</v>
      </c>
      <c r="D24" s="16">
        <v>5265000</v>
      </c>
      <c r="E24" s="16">
        <v>1271506.92</v>
      </c>
    </row>
    <row r="25" spans="1:5" ht="66.75" customHeight="1" hidden="1">
      <c r="A25" s="8"/>
      <c r="B25" s="9"/>
      <c r="C25" s="9"/>
      <c r="D25" s="16"/>
      <c r="E25" s="16"/>
    </row>
    <row r="26" spans="1:5" ht="79.5" customHeight="1">
      <c r="A26" s="8" t="s">
        <v>22</v>
      </c>
      <c r="B26" s="9">
        <v>10</v>
      </c>
      <c r="C26" s="9" t="s">
        <v>23</v>
      </c>
      <c r="D26" s="16">
        <v>15106300</v>
      </c>
      <c r="E26" s="16">
        <v>4818795.06</v>
      </c>
    </row>
    <row r="27" spans="1:5" ht="33" customHeight="1">
      <c r="A27" s="8" t="s">
        <v>24</v>
      </c>
      <c r="B27" s="9">
        <v>10</v>
      </c>
      <c r="C27" s="9" t="s">
        <v>25</v>
      </c>
      <c r="D27" s="16">
        <v>6873800</v>
      </c>
      <c r="E27" s="16">
        <v>13884857.77</v>
      </c>
    </row>
    <row r="28" spans="1:5" ht="46.5" customHeight="1">
      <c r="A28" s="8" t="s">
        <v>26</v>
      </c>
      <c r="B28" s="9">
        <v>10</v>
      </c>
      <c r="C28" s="9" t="s">
        <v>27</v>
      </c>
      <c r="D28" s="16">
        <v>36399100</v>
      </c>
      <c r="E28" s="16">
        <v>7693475.67</v>
      </c>
    </row>
    <row r="29" spans="1:5" ht="48" customHeight="1">
      <c r="A29" s="8" t="s">
        <v>28</v>
      </c>
      <c r="B29" s="9">
        <v>10</v>
      </c>
      <c r="C29" s="9" t="s">
        <v>29</v>
      </c>
      <c r="D29" s="16">
        <v>4100000</v>
      </c>
      <c r="E29" s="16">
        <v>4935237.02</v>
      </c>
    </row>
    <row r="30" spans="1:5" ht="31.5" customHeight="1">
      <c r="A30" s="8" t="s">
        <v>30</v>
      </c>
      <c r="B30" s="9">
        <v>10</v>
      </c>
      <c r="C30" s="9" t="s">
        <v>31</v>
      </c>
      <c r="D30" s="16">
        <v>935400</v>
      </c>
      <c r="E30" s="16">
        <v>815076.44</v>
      </c>
    </row>
    <row r="31" spans="1:5" ht="15.75">
      <c r="A31" s="8" t="s">
        <v>32</v>
      </c>
      <c r="B31" s="9">
        <v>10</v>
      </c>
      <c r="C31" s="9" t="s">
        <v>33</v>
      </c>
      <c r="D31" s="16">
        <v>549000</v>
      </c>
      <c r="E31" s="16">
        <v>284000</v>
      </c>
    </row>
    <row r="32" spans="1:5" ht="81.75" customHeight="1" hidden="1">
      <c r="A32" s="8" t="s">
        <v>34</v>
      </c>
      <c r="B32" s="9">
        <v>10</v>
      </c>
      <c r="C32" s="9" t="s">
        <v>35</v>
      </c>
      <c r="D32" s="16"/>
      <c r="E32" s="16"/>
    </row>
    <row r="33" spans="1:5" ht="84.75" customHeight="1" hidden="1">
      <c r="A33" s="8" t="s">
        <v>175</v>
      </c>
      <c r="B33" s="9">
        <v>10</v>
      </c>
      <c r="C33" s="9" t="s">
        <v>176</v>
      </c>
      <c r="D33" s="16"/>
      <c r="E33" s="16"/>
    </row>
    <row r="34" spans="1:5" ht="18.75" customHeight="1">
      <c r="A34" s="8" t="s">
        <v>36</v>
      </c>
      <c r="B34" s="9">
        <v>10</v>
      </c>
      <c r="C34" s="9" t="s">
        <v>37</v>
      </c>
      <c r="D34" s="16">
        <v>731970771.94</v>
      </c>
      <c r="E34" s="16">
        <v>177494440.76</v>
      </c>
    </row>
    <row r="35" spans="1:5" ht="64.5" customHeight="1">
      <c r="A35" s="8" t="s">
        <v>244</v>
      </c>
      <c r="B35" s="9">
        <v>10</v>
      </c>
      <c r="C35" s="9" t="s">
        <v>240</v>
      </c>
      <c r="D35" s="16">
        <v>732274137</v>
      </c>
      <c r="E35" s="16">
        <v>178229616.43</v>
      </c>
    </row>
    <row r="36" spans="1:5" ht="47.25" customHeight="1">
      <c r="A36" s="8" t="s">
        <v>245</v>
      </c>
      <c r="B36" s="9">
        <v>10</v>
      </c>
      <c r="C36" s="9" t="s">
        <v>241</v>
      </c>
      <c r="D36" s="16">
        <v>40200</v>
      </c>
      <c r="E36" s="16">
        <v>40000</v>
      </c>
    </row>
    <row r="37" spans="1:5" ht="32.25" customHeight="1">
      <c r="A37" s="8" t="s">
        <v>246</v>
      </c>
      <c r="B37" s="9">
        <v>10</v>
      </c>
      <c r="C37" s="9" t="s">
        <v>242</v>
      </c>
      <c r="D37" s="16">
        <v>313400</v>
      </c>
      <c r="E37" s="16">
        <v>111800</v>
      </c>
    </row>
    <row r="38" spans="1:5" ht="190.5" customHeight="1">
      <c r="A38" s="8" t="s">
        <v>247</v>
      </c>
      <c r="B38" s="9">
        <v>10</v>
      </c>
      <c r="C38" s="9" t="s">
        <v>243</v>
      </c>
      <c r="D38" s="16">
        <v>0</v>
      </c>
      <c r="E38" s="16">
        <v>-153386.18</v>
      </c>
    </row>
    <row r="39" spans="1:5" ht="129" customHeight="1">
      <c r="A39" s="8" t="s">
        <v>211</v>
      </c>
      <c r="B39" s="9">
        <v>10</v>
      </c>
      <c r="C39" s="9" t="s">
        <v>209</v>
      </c>
      <c r="D39" s="16">
        <v>0.04</v>
      </c>
      <c r="E39" s="16">
        <v>0.04</v>
      </c>
    </row>
    <row r="40" spans="1:5" ht="81" customHeight="1">
      <c r="A40" s="8" t="s">
        <v>175</v>
      </c>
      <c r="B40" s="9">
        <v>10</v>
      </c>
      <c r="C40" s="9" t="s">
        <v>210</v>
      </c>
      <c r="D40" s="16">
        <v>-656965.1</v>
      </c>
      <c r="E40" s="16">
        <v>-733589.53</v>
      </c>
    </row>
    <row r="41" spans="1:5" ht="15.75" hidden="1">
      <c r="A41" s="11"/>
      <c r="B41" s="12"/>
      <c r="C41" s="12"/>
      <c r="D41" s="22"/>
      <c r="E41" s="22"/>
    </row>
    <row r="42" spans="1:5" ht="15.75" hidden="1">
      <c r="A42" s="11"/>
      <c r="B42" s="12"/>
      <c r="C42" s="12"/>
      <c r="D42" s="22"/>
      <c r="E42" s="22"/>
    </row>
    <row r="43" spans="1:5" ht="15.75" hidden="1">
      <c r="A43" s="11"/>
      <c r="B43" s="12"/>
      <c r="C43" s="12"/>
      <c r="D43" s="22"/>
      <c r="E43" s="22"/>
    </row>
    <row r="44" spans="1:5" ht="15.75">
      <c r="A44" s="11"/>
      <c r="B44" s="12"/>
      <c r="C44" s="12"/>
      <c r="D44" s="21"/>
      <c r="E44" s="21"/>
    </row>
    <row r="45" spans="1:5" ht="15.75" customHeight="1">
      <c r="A45" s="37" t="s">
        <v>39</v>
      </c>
      <c r="B45" s="37"/>
      <c r="C45" s="37"/>
      <c r="D45" s="37"/>
      <c r="E45" s="37"/>
    </row>
    <row r="46" spans="1:5" ht="15.75">
      <c r="A46" s="11"/>
      <c r="B46" s="12"/>
      <c r="C46" s="12"/>
      <c r="D46" s="12"/>
      <c r="E46" s="12"/>
    </row>
    <row r="47" spans="1:5" ht="66.75" customHeight="1">
      <c r="A47" s="23" t="s">
        <v>0</v>
      </c>
      <c r="B47" s="24" t="s">
        <v>1</v>
      </c>
      <c r="C47" s="24" t="s">
        <v>40</v>
      </c>
      <c r="D47" s="24" t="s">
        <v>11</v>
      </c>
      <c r="E47" s="24" t="s">
        <v>12</v>
      </c>
    </row>
    <row r="48" spans="1:5" ht="15.75">
      <c r="A48" s="5" t="s">
        <v>9</v>
      </c>
      <c r="B48" s="7">
        <v>2</v>
      </c>
      <c r="C48" s="7">
        <v>3</v>
      </c>
      <c r="D48" s="7">
        <v>4</v>
      </c>
      <c r="E48" s="7">
        <v>5</v>
      </c>
    </row>
    <row r="49" spans="1:5" ht="15.75">
      <c r="A49" s="19" t="s">
        <v>195</v>
      </c>
      <c r="B49" s="7">
        <v>200</v>
      </c>
      <c r="C49" s="7" t="s">
        <v>41</v>
      </c>
      <c r="D49" s="20">
        <f>D50+D66+D69+D74+D83+D88+D96+D102+D107+D111+D113+D64</f>
        <v>1117588939.9099998</v>
      </c>
      <c r="E49" s="20">
        <f>E50+E66+E69+E74+E83+E88+E96+E102+E107+E111+E113+E64</f>
        <v>283051785.6</v>
      </c>
    </row>
    <row r="50" spans="1:5" s="28" customFormat="1" ht="15.75">
      <c r="A50" s="19" t="s">
        <v>42</v>
      </c>
      <c r="B50" s="7">
        <v>200</v>
      </c>
      <c r="C50" s="7" t="s">
        <v>43</v>
      </c>
      <c r="D50" s="20">
        <f>D51+D52+D53+D59+D60+D62+D63</f>
        <v>120264000</v>
      </c>
      <c r="E50" s="20">
        <f>E51+E52+E53+E59+E60+E62+E63</f>
        <v>34121285.37</v>
      </c>
    </row>
    <row r="51" spans="1:5" ht="27.75" customHeight="1">
      <c r="A51" s="8" t="s">
        <v>44</v>
      </c>
      <c r="B51" s="9">
        <v>200</v>
      </c>
      <c r="C51" s="9" t="s">
        <v>45</v>
      </c>
      <c r="D51" s="16">
        <v>2110400</v>
      </c>
      <c r="E51" s="16">
        <v>571750.22</v>
      </c>
    </row>
    <row r="52" spans="1:5" ht="80.25" customHeight="1">
      <c r="A52" s="8" t="s">
        <v>46</v>
      </c>
      <c r="B52" s="9">
        <v>200</v>
      </c>
      <c r="C52" s="9" t="s">
        <v>47</v>
      </c>
      <c r="D52" s="16">
        <v>456000</v>
      </c>
      <c r="E52" s="16">
        <v>121500</v>
      </c>
    </row>
    <row r="53" spans="1:5" ht="97.5" customHeight="1">
      <c r="A53" s="8" t="s">
        <v>48</v>
      </c>
      <c r="B53" s="9">
        <v>200</v>
      </c>
      <c r="C53" s="9" t="s">
        <v>49</v>
      </c>
      <c r="D53" s="16">
        <v>58970500</v>
      </c>
      <c r="E53" s="16">
        <v>13999647.75</v>
      </c>
    </row>
    <row r="54" spans="1:5" ht="15.75" hidden="1">
      <c r="A54" s="8" t="s">
        <v>168</v>
      </c>
      <c r="B54" s="9">
        <v>200</v>
      </c>
      <c r="C54" s="9" t="s">
        <v>167</v>
      </c>
      <c r="D54" s="10"/>
      <c r="E54" s="10"/>
    </row>
    <row r="55" spans="1:5" ht="51" customHeight="1" hidden="1">
      <c r="A55" s="8" t="s">
        <v>173</v>
      </c>
      <c r="B55" s="9">
        <v>200</v>
      </c>
      <c r="C55" s="9" t="s">
        <v>167</v>
      </c>
      <c r="D55" s="10"/>
      <c r="E55" s="10"/>
    </row>
    <row r="56" spans="1:5" ht="17.25" customHeight="1" hidden="1">
      <c r="A56" s="8" t="s">
        <v>168</v>
      </c>
      <c r="B56" s="9">
        <v>200</v>
      </c>
      <c r="C56" s="9" t="s">
        <v>167</v>
      </c>
      <c r="D56" s="16"/>
      <c r="E56" s="16"/>
    </row>
    <row r="57" spans="1:5" ht="17.25" customHeight="1" hidden="1">
      <c r="A57" s="8" t="s">
        <v>168</v>
      </c>
      <c r="B57" s="9">
        <v>200</v>
      </c>
      <c r="C57" s="9" t="s">
        <v>192</v>
      </c>
      <c r="D57" s="16"/>
      <c r="E57" s="16"/>
    </row>
    <row r="58" spans="1:5" ht="17.25" customHeight="1" hidden="1">
      <c r="A58" s="8"/>
      <c r="B58" s="9"/>
      <c r="C58" s="9"/>
      <c r="D58" s="16"/>
      <c r="E58" s="16"/>
    </row>
    <row r="59" spans="1:5" ht="17.25" customHeight="1">
      <c r="A59" s="8" t="s">
        <v>168</v>
      </c>
      <c r="B59" s="9">
        <v>200</v>
      </c>
      <c r="C59" s="9" t="s">
        <v>167</v>
      </c>
      <c r="D59" s="16">
        <v>4100</v>
      </c>
      <c r="E59" s="16">
        <v>4100</v>
      </c>
    </row>
    <row r="60" spans="1:5" ht="60.75" customHeight="1">
      <c r="A60" s="8" t="s">
        <v>193</v>
      </c>
      <c r="B60" s="9">
        <v>200</v>
      </c>
      <c r="C60" s="9" t="s">
        <v>225</v>
      </c>
      <c r="D60" s="16">
        <v>1162100</v>
      </c>
      <c r="E60" s="16">
        <v>263176.34</v>
      </c>
    </row>
    <row r="61" spans="1:5" ht="33.75" customHeight="1" hidden="1">
      <c r="A61" s="8"/>
      <c r="B61" s="9"/>
      <c r="C61" s="9"/>
      <c r="D61" s="16"/>
      <c r="E61" s="16"/>
    </row>
    <row r="62" spans="1:5" ht="15.75">
      <c r="A62" s="8" t="s">
        <v>52</v>
      </c>
      <c r="B62" s="9">
        <v>200</v>
      </c>
      <c r="C62" s="9" t="s">
        <v>51</v>
      </c>
      <c r="D62" s="16">
        <v>123000</v>
      </c>
      <c r="E62" s="16">
        <v>0</v>
      </c>
    </row>
    <row r="63" spans="1:5" ht="23.25" customHeight="1">
      <c r="A63" s="8" t="s">
        <v>53</v>
      </c>
      <c r="B63" s="9">
        <v>200</v>
      </c>
      <c r="C63" s="9" t="s">
        <v>182</v>
      </c>
      <c r="D63" s="16">
        <v>57437900</v>
      </c>
      <c r="E63" s="16">
        <v>19161111.06</v>
      </c>
    </row>
    <row r="64" spans="1:5" ht="23.25" customHeight="1">
      <c r="A64" s="19" t="s">
        <v>233</v>
      </c>
      <c r="B64" s="7">
        <v>200</v>
      </c>
      <c r="C64" s="7" t="s">
        <v>231</v>
      </c>
      <c r="D64" s="20">
        <v>400000</v>
      </c>
      <c r="E64" s="20">
        <v>0</v>
      </c>
    </row>
    <row r="65" spans="1:5" ht="30" customHeight="1">
      <c r="A65" s="8" t="s">
        <v>234</v>
      </c>
      <c r="B65" s="9">
        <v>200</v>
      </c>
      <c r="C65" s="9" t="s">
        <v>232</v>
      </c>
      <c r="D65" s="16">
        <v>400000</v>
      </c>
      <c r="E65" s="16">
        <v>0</v>
      </c>
    </row>
    <row r="66" spans="1:5" s="28" customFormat="1" ht="34.5" customHeight="1">
      <c r="A66" s="19" t="s">
        <v>177</v>
      </c>
      <c r="B66" s="7">
        <v>200</v>
      </c>
      <c r="C66" s="7" t="s">
        <v>178</v>
      </c>
      <c r="D66" s="20">
        <f>D67+D68</f>
        <v>3785500</v>
      </c>
      <c r="E66" s="29">
        <f>E67+E68</f>
        <v>527998</v>
      </c>
    </row>
    <row r="67" spans="1:5" ht="64.5" customHeight="1">
      <c r="A67" s="8" t="s">
        <v>215</v>
      </c>
      <c r="B67" s="9">
        <v>200</v>
      </c>
      <c r="C67" s="9" t="s">
        <v>204</v>
      </c>
      <c r="D67" s="16">
        <v>3483500</v>
      </c>
      <c r="E67" s="10">
        <v>332998</v>
      </c>
    </row>
    <row r="68" spans="1:5" ht="44.25" customHeight="1">
      <c r="A68" s="8" t="s">
        <v>221</v>
      </c>
      <c r="B68" s="9">
        <v>200</v>
      </c>
      <c r="C68" s="9" t="s">
        <v>220</v>
      </c>
      <c r="D68" s="16">
        <v>302000</v>
      </c>
      <c r="E68" s="10">
        <v>195000</v>
      </c>
    </row>
    <row r="69" spans="1:5" s="28" customFormat="1" ht="21" customHeight="1">
      <c r="A69" s="19" t="s">
        <v>54</v>
      </c>
      <c r="B69" s="7">
        <v>200</v>
      </c>
      <c r="C69" s="7" t="s">
        <v>55</v>
      </c>
      <c r="D69" s="20">
        <f>D70+D71+D72+D73</f>
        <v>179602601.2</v>
      </c>
      <c r="E69" s="20">
        <f>E70+E71+E72+E73</f>
        <v>41942198.55</v>
      </c>
    </row>
    <row r="70" spans="1:5" ht="19.5" customHeight="1">
      <c r="A70" s="8" t="s">
        <v>56</v>
      </c>
      <c r="B70" s="9">
        <v>200</v>
      </c>
      <c r="C70" s="9" t="s">
        <v>57</v>
      </c>
      <c r="D70" s="16">
        <v>4344100</v>
      </c>
      <c r="E70" s="16">
        <v>0</v>
      </c>
    </row>
    <row r="71" spans="1:5" ht="15.75">
      <c r="A71" s="8" t="s">
        <v>58</v>
      </c>
      <c r="B71" s="9">
        <v>200</v>
      </c>
      <c r="C71" s="9" t="s">
        <v>59</v>
      </c>
      <c r="D71" s="16">
        <v>33077000</v>
      </c>
      <c r="E71" s="16">
        <v>24180223</v>
      </c>
    </row>
    <row r="72" spans="1:5" ht="31.5">
      <c r="A72" s="8" t="s">
        <v>235</v>
      </c>
      <c r="B72" s="9">
        <v>200</v>
      </c>
      <c r="C72" s="9" t="s">
        <v>205</v>
      </c>
      <c r="D72" s="16">
        <v>139869601.2</v>
      </c>
      <c r="E72" s="16">
        <v>17643975.55</v>
      </c>
    </row>
    <row r="73" spans="1:5" ht="32.25" customHeight="1">
      <c r="A73" s="8" t="s">
        <v>60</v>
      </c>
      <c r="B73" s="9">
        <v>200</v>
      </c>
      <c r="C73" s="9" t="s">
        <v>61</v>
      </c>
      <c r="D73" s="16">
        <v>2311900</v>
      </c>
      <c r="E73" s="16">
        <v>118000</v>
      </c>
    </row>
    <row r="74" spans="1:5" s="28" customFormat="1" ht="21" customHeight="1">
      <c r="A74" s="19" t="s">
        <v>62</v>
      </c>
      <c r="B74" s="7">
        <v>200</v>
      </c>
      <c r="C74" s="7" t="s">
        <v>63</v>
      </c>
      <c r="D74" s="20">
        <f>D77+D78+D81+D82</f>
        <v>11236234</v>
      </c>
      <c r="E74" s="20">
        <f>E77+E78+E81+E82</f>
        <v>440958.14</v>
      </c>
    </row>
    <row r="75" spans="1:5" ht="15.75" hidden="1">
      <c r="A75" s="8" t="s">
        <v>169</v>
      </c>
      <c r="B75" s="9">
        <v>200</v>
      </c>
      <c r="C75" s="9" t="s">
        <v>170</v>
      </c>
      <c r="D75" s="16"/>
      <c r="E75" s="16"/>
    </row>
    <row r="76" spans="1:5" ht="15.75" hidden="1">
      <c r="A76" s="8"/>
      <c r="B76" s="9"/>
      <c r="C76" s="9"/>
      <c r="D76" s="16"/>
      <c r="E76" s="16"/>
    </row>
    <row r="77" spans="1:5" ht="15.75">
      <c r="A77" s="8" t="s">
        <v>169</v>
      </c>
      <c r="B77" s="9">
        <v>200</v>
      </c>
      <c r="C77" s="9" t="s">
        <v>170</v>
      </c>
      <c r="D77" s="16">
        <v>310000</v>
      </c>
      <c r="E77" s="16">
        <v>51242.88</v>
      </c>
    </row>
    <row r="78" spans="1:5" ht="22.5" customHeight="1">
      <c r="A78" s="8" t="s">
        <v>64</v>
      </c>
      <c r="B78" s="9">
        <v>200</v>
      </c>
      <c r="C78" s="9" t="s">
        <v>65</v>
      </c>
      <c r="D78" s="16">
        <v>2142234</v>
      </c>
      <c r="E78" s="16">
        <v>54222</v>
      </c>
    </row>
    <row r="79" spans="1:5" ht="15.75" hidden="1">
      <c r="A79" s="8" t="s">
        <v>66</v>
      </c>
      <c r="B79" s="9">
        <v>200</v>
      </c>
      <c r="C79" s="9" t="s">
        <v>67</v>
      </c>
      <c r="D79" s="16"/>
      <c r="E79" s="16"/>
    </row>
    <row r="80" spans="1:5" ht="15.75" hidden="1">
      <c r="A80" s="8" t="s">
        <v>66</v>
      </c>
      <c r="B80" s="9">
        <v>200</v>
      </c>
      <c r="C80" s="9" t="s">
        <v>194</v>
      </c>
      <c r="D80" s="16"/>
      <c r="E80" s="16"/>
    </row>
    <row r="81" spans="1:5" ht="15.75">
      <c r="A81" s="8" t="s">
        <v>66</v>
      </c>
      <c r="B81" s="9">
        <v>200</v>
      </c>
      <c r="C81" s="9" t="s">
        <v>67</v>
      </c>
      <c r="D81" s="16">
        <v>1804000</v>
      </c>
      <c r="E81" s="16">
        <v>335493.26</v>
      </c>
    </row>
    <row r="82" spans="1:5" ht="31.5">
      <c r="A82" s="8" t="s">
        <v>217</v>
      </c>
      <c r="B82" s="9">
        <v>200</v>
      </c>
      <c r="C82" s="9" t="s">
        <v>216</v>
      </c>
      <c r="D82" s="16">
        <v>6980000</v>
      </c>
      <c r="E82" s="16">
        <v>0</v>
      </c>
    </row>
    <row r="83" spans="1:5" s="28" customFormat="1" ht="20.25" customHeight="1">
      <c r="A83" s="19" t="s">
        <v>68</v>
      </c>
      <c r="B83" s="7">
        <v>200</v>
      </c>
      <c r="C83" s="7" t="s">
        <v>69</v>
      </c>
      <c r="D83" s="20">
        <f>D84+D85+D87</f>
        <v>12397398.18</v>
      </c>
      <c r="E83" s="20">
        <f>E84+E85+E87</f>
        <v>1594473.6</v>
      </c>
    </row>
    <row r="84" spans="1:5" s="28" customFormat="1" ht="30.75" customHeight="1">
      <c r="A84" s="8" t="s">
        <v>237</v>
      </c>
      <c r="B84" s="9">
        <v>200</v>
      </c>
      <c r="C84" s="9" t="s">
        <v>236</v>
      </c>
      <c r="D84" s="16">
        <v>8364258.18</v>
      </c>
      <c r="E84" s="16">
        <v>1447833.6</v>
      </c>
    </row>
    <row r="85" spans="1:5" ht="33.75" customHeight="1">
      <c r="A85" s="8" t="s">
        <v>226</v>
      </c>
      <c r="B85" s="9">
        <v>200</v>
      </c>
      <c r="C85" s="9" t="s">
        <v>199</v>
      </c>
      <c r="D85" s="16">
        <v>52000</v>
      </c>
      <c r="E85" s="16">
        <v>0</v>
      </c>
    </row>
    <row r="86" spans="1:5" ht="32.25" customHeight="1" hidden="1">
      <c r="A86" s="8"/>
      <c r="B86" s="9"/>
      <c r="C86" s="9"/>
      <c r="D86" s="16"/>
      <c r="E86" s="16"/>
    </row>
    <row r="87" spans="1:5" ht="32.25" customHeight="1">
      <c r="A87" s="8" t="s">
        <v>223</v>
      </c>
      <c r="B87" s="9">
        <v>200</v>
      </c>
      <c r="C87" s="9" t="s">
        <v>222</v>
      </c>
      <c r="D87" s="16">
        <v>3981140</v>
      </c>
      <c r="E87" s="16">
        <v>146640</v>
      </c>
    </row>
    <row r="88" spans="1:5" s="28" customFormat="1" ht="15.75">
      <c r="A88" s="19" t="s">
        <v>70</v>
      </c>
      <c r="B88" s="7">
        <v>200</v>
      </c>
      <c r="C88" s="7" t="s">
        <v>71</v>
      </c>
      <c r="D88" s="20">
        <f>D89+D90+D92+D93+D94+D95</f>
        <v>575306138.53</v>
      </c>
      <c r="E88" s="20">
        <f>E89++E90+E92+E93+E94+E95</f>
        <v>145050466.70000002</v>
      </c>
    </row>
    <row r="89" spans="1:5" ht="19.5" customHeight="1">
      <c r="A89" s="8" t="s">
        <v>72</v>
      </c>
      <c r="B89" s="9">
        <v>200</v>
      </c>
      <c r="C89" s="9" t="s">
        <v>73</v>
      </c>
      <c r="D89" s="16">
        <v>189808697.87</v>
      </c>
      <c r="E89" s="16">
        <v>49672573</v>
      </c>
    </row>
    <row r="90" spans="1:5" ht="15.75">
      <c r="A90" s="8" t="s">
        <v>74</v>
      </c>
      <c r="B90" s="9">
        <v>200</v>
      </c>
      <c r="C90" s="9" t="s">
        <v>75</v>
      </c>
      <c r="D90" s="16">
        <v>323400624.35</v>
      </c>
      <c r="E90" s="16">
        <v>79776882.88</v>
      </c>
    </row>
    <row r="91" spans="1:5" ht="15.75" hidden="1">
      <c r="A91" s="8"/>
      <c r="B91" s="9"/>
      <c r="C91" s="9"/>
      <c r="D91" s="16"/>
      <c r="E91" s="16"/>
    </row>
    <row r="92" spans="1:5" ht="15.75">
      <c r="A92" s="8" t="s">
        <v>208</v>
      </c>
      <c r="B92" s="9">
        <v>200</v>
      </c>
      <c r="C92" s="9" t="s">
        <v>207</v>
      </c>
      <c r="D92" s="16">
        <v>41095380</v>
      </c>
      <c r="E92" s="16">
        <v>10974446.21</v>
      </c>
    </row>
    <row r="93" spans="1:5" ht="47.25">
      <c r="A93" s="8" t="s">
        <v>214</v>
      </c>
      <c r="B93" s="9">
        <v>200</v>
      </c>
      <c r="C93" s="9" t="s">
        <v>213</v>
      </c>
      <c r="D93" s="16">
        <v>144905</v>
      </c>
      <c r="E93" s="16">
        <v>8200</v>
      </c>
    </row>
    <row r="94" spans="1:5" ht="15.75">
      <c r="A94" s="8" t="s">
        <v>227</v>
      </c>
      <c r="B94" s="9">
        <v>200</v>
      </c>
      <c r="C94" s="9" t="s">
        <v>76</v>
      </c>
      <c r="D94" s="16">
        <v>267000</v>
      </c>
      <c r="E94" s="16">
        <v>19000</v>
      </c>
    </row>
    <row r="95" spans="1:5" ht="31.5">
      <c r="A95" s="8" t="s">
        <v>77</v>
      </c>
      <c r="B95" s="9">
        <v>200</v>
      </c>
      <c r="C95" s="9" t="s">
        <v>78</v>
      </c>
      <c r="D95" s="16">
        <v>20589531.31</v>
      </c>
      <c r="E95" s="16">
        <v>4599364.61</v>
      </c>
    </row>
    <row r="96" spans="1:5" s="28" customFormat="1" ht="18.75" customHeight="1">
      <c r="A96" s="19" t="s">
        <v>228</v>
      </c>
      <c r="B96" s="7">
        <v>200</v>
      </c>
      <c r="C96" s="7" t="s">
        <v>79</v>
      </c>
      <c r="D96" s="20">
        <f>D97+D101</f>
        <v>66903178</v>
      </c>
      <c r="E96" s="20">
        <f>E97+E101</f>
        <v>17350696.38</v>
      </c>
    </row>
    <row r="97" spans="1:5" ht="15.75">
      <c r="A97" s="8" t="s">
        <v>80</v>
      </c>
      <c r="B97" s="9">
        <v>200</v>
      </c>
      <c r="C97" s="9" t="s">
        <v>81</v>
      </c>
      <c r="D97" s="16">
        <v>54360978</v>
      </c>
      <c r="E97" s="16">
        <v>13767197.33</v>
      </c>
    </row>
    <row r="98" spans="1:5" ht="15.75" hidden="1">
      <c r="A98" s="8" t="s">
        <v>82</v>
      </c>
      <c r="B98" s="9">
        <v>200</v>
      </c>
      <c r="C98" s="9" t="s">
        <v>83</v>
      </c>
      <c r="D98" s="16"/>
      <c r="E98" s="16"/>
    </row>
    <row r="99" spans="1:5" ht="15.75" hidden="1">
      <c r="A99" s="8" t="s">
        <v>84</v>
      </c>
      <c r="B99" s="9">
        <v>200</v>
      </c>
      <c r="C99" s="9" t="s">
        <v>85</v>
      </c>
      <c r="D99" s="16"/>
      <c r="E99" s="16"/>
    </row>
    <row r="100" spans="1:5" ht="19.5" customHeight="1" hidden="1">
      <c r="A100" s="13" t="s">
        <v>86</v>
      </c>
      <c r="B100" s="9">
        <v>200</v>
      </c>
      <c r="C100" s="9" t="s">
        <v>87</v>
      </c>
      <c r="D100" s="16"/>
      <c r="E100" s="16"/>
    </row>
    <row r="101" spans="1:5" ht="33" customHeight="1">
      <c r="A101" s="13" t="s">
        <v>200</v>
      </c>
      <c r="B101" s="9">
        <v>200</v>
      </c>
      <c r="C101" s="9" t="s">
        <v>201</v>
      </c>
      <c r="D101" s="16">
        <v>12542200</v>
      </c>
      <c r="E101" s="16">
        <v>3583499.05</v>
      </c>
    </row>
    <row r="102" spans="1:5" ht="15.75">
      <c r="A102" s="27" t="s">
        <v>88</v>
      </c>
      <c r="B102" s="7">
        <v>200</v>
      </c>
      <c r="C102" s="7" t="s">
        <v>89</v>
      </c>
      <c r="D102" s="20">
        <f>D103+D104+D105+D106</f>
        <v>47005490</v>
      </c>
      <c r="E102" s="20">
        <f>E103+E104+E105+E106</f>
        <v>12704069.19</v>
      </c>
    </row>
    <row r="103" spans="1:5" ht="18" customHeight="1">
      <c r="A103" s="13" t="s">
        <v>90</v>
      </c>
      <c r="B103" s="9">
        <v>200</v>
      </c>
      <c r="C103" s="9" t="s">
        <v>91</v>
      </c>
      <c r="D103" s="16">
        <v>3023000</v>
      </c>
      <c r="E103" s="16">
        <v>777650.76</v>
      </c>
    </row>
    <row r="104" spans="1:5" ht="18" customHeight="1">
      <c r="A104" s="13" t="s">
        <v>92</v>
      </c>
      <c r="B104" s="9">
        <v>200</v>
      </c>
      <c r="C104" s="9" t="s">
        <v>93</v>
      </c>
      <c r="D104" s="16">
        <v>24135600</v>
      </c>
      <c r="E104" s="16">
        <v>8678596.57</v>
      </c>
    </row>
    <row r="105" spans="1:5" ht="18.75" customHeight="1">
      <c r="A105" s="13" t="s">
        <v>94</v>
      </c>
      <c r="B105" s="9">
        <v>200</v>
      </c>
      <c r="C105" s="9" t="s">
        <v>95</v>
      </c>
      <c r="D105" s="16">
        <v>19219990</v>
      </c>
      <c r="E105" s="16">
        <v>3094471.86</v>
      </c>
    </row>
    <row r="106" spans="1:5" ht="30.75" customHeight="1">
      <c r="A106" s="13" t="s">
        <v>96</v>
      </c>
      <c r="B106" s="9">
        <v>200</v>
      </c>
      <c r="C106" s="9" t="s">
        <v>97</v>
      </c>
      <c r="D106" s="16">
        <v>626900</v>
      </c>
      <c r="E106" s="16">
        <v>153350</v>
      </c>
    </row>
    <row r="107" spans="1:5" s="28" customFormat="1" ht="19.5" customHeight="1">
      <c r="A107" s="27" t="s">
        <v>86</v>
      </c>
      <c r="B107" s="7">
        <v>200</v>
      </c>
      <c r="C107" s="7" t="s">
        <v>98</v>
      </c>
      <c r="D107" s="20">
        <f>D108+D109+D110</f>
        <v>23731200</v>
      </c>
      <c r="E107" s="20">
        <f>E108+E109+E110</f>
        <v>7770323.6</v>
      </c>
    </row>
    <row r="108" spans="1:5" s="28" customFormat="1" ht="19.5" customHeight="1">
      <c r="A108" s="13" t="s">
        <v>239</v>
      </c>
      <c r="B108" s="9">
        <v>200</v>
      </c>
      <c r="C108" s="9" t="s">
        <v>238</v>
      </c>
      <c r="D108" s="16">
        <v>980900</v>
      </c>
      <c r="E108" s="16">
        <v>345800</v>
      </c>
    </row>
    <row r="109" spans="1:5" ht="19.5" customHeight="1">
      <c r="A109" s="13" t="s">
        <v>183</v>
      </c>
      <c r="B109" s="9">
        <v>200</v>
      </c>
      <c r="C109" s="9" t="s">
        <v>184</v>
      </c>
      <c r="D109" s="16">
        <v>396800</v>
      </c>
      <c r="E109" s="16">
        <v>301243.6</v>
      </c>
    </row>
    <row r="110" spans="1:5" ht="19.5" customHeight="1">
      <c r="A110" s="13" t="s">
        <v>219</v>
      </c>
      <c r="B110" s="9">
        <v>200</v>
      </c>
      <c r="C110" s="9" t="s">
        <v>218</v>
      </c>
      <c r="D110" s="16">
        <v>22353500</v>
      </c>
      <c r="E110" s="16">
        <v>7123280</v>
      </c>
    </row>
    <row r="111" spans="1:5" s="28" customFormat="1" ht="34.5" customHeight="1">
      <c r="A111" s="27" t="s">
        <v>50</v>
      </c>
      <c r="B111" s="7">
        <v>200</v>
      </c>
      <c r="C111" s="7" t="s">
        <v>185</v>
      </c>
      <c r="D111" s="20">
        <f>D112</f>
        <v>3257100</v>
      </c>
      <c r="E111" s="20">
        <f>E112</f>
        <v>654704.07</v>
      </c>
    </row>
    <row r="112" spans="1:5" ht="35.25" customHeight="1">
      <c r="A112" s="13" t="s">
        <v>186</v>
      </c>
      <c r="B112" s="9">
        <v>200</v>
      </c>
      <c r="C112" s="9" t="s">
        <v>187</v>
      </c>
      <c r="D112" s="16">
        <v>3257100</v>
      </c>
      <c r="E112" s="16">
        <v>654704.07</v>
      </c>
    </row>
    <row r="113" spans="1:5" s="28" customFormat="1" ht="65.25" customHeight="1">
      <c r="A113" s="27" t="s">
        <v>229</v>
      </c>
      <c r="B113" s="7">
        <v>200</v>
      </c>
      <c r="C113" s="7" t="s">
        <v>188</v>
      </c>
      <c r="D113" s="20">
        <f>D114++++D116</f>
        <v>73700100</v>
      </c>
      <c r="E113" s="20">
        <f>E114+E116</f>
        <v>20894612</v>
      </c>
    </row>
    <row r="114" spans="1:5" ht="62.25" customHeight="1">
      <c r="A114" s="13" t="s">
        <v>190</v>
      </c>
      <c r="B114" s="9">
        <v>200</v>
      </c>
      <c r="C114" s="9" t="s">
        <v>189</v>
      </c>
      <c r="D114" s="16">
        <v>15000000</v>
      </c>
      <c r="E114" s="16">
        <v>3750000</v>
      </c>
    </row>
    <row r="115" spans="1:5" ht="15.75" hidden="1">
      <c r="A115" s="13"/>
      <c r="B115" s="9"/>
      <c r="C115" s="9"/>
      <c r="D115" s="16"/>
      <c r="E115" s="16"/>
    </row>
    <row r="116" spans="1:5" ht="31.5">
      <c r="A116" s="13" t="s">
        <v>224</v>
      </c>
      <c r="B116" s="9">
        <v>200</v>
      </c>
      <c r="C116" s="9" t="s">
        <v>191</v>
      </c>
      <c r="D116" s="16">
        <v>58700100</v>
      </c>
      <c r="E116" s="16">
        <v>17144612</v>
      </c>
    </row>
    <row r="117" spans="1:5" s="28" customFormat="1" ht="31.5" customHeight="1">
      <c r="A117" s="27" t="s">
        <v>99</v>
      </c>
      <c r="B117" s="6">
        <v>450</v>
      </c>
      <c r="C117" s="6" t="s">
        <v>100</v>
      </c>
      <c r="D117" s="30">
        <f>D18-D49</f>
        <v>-47602767.96999979</v>
      </c>
      <c r="E117" s="30">
        <f>E18-E49</f>
        <v>-28252020.430000037</v>
      </c>
    </row>
    <row r="118" spans="1:5" ht="15">
      <c r="A118" s="14"/>
      <c r="B118" s="14"/>
      <c r="C118" s="14"/>
      <c r="D118" s="14"/>
      <c r="E118" s="14"/>
    </row>
    <row r="119" spans="1:5" ht="15.75">
      <c r="A119" s="38" t="s">
        <v>101</v>
      </c>
      <c r="B119" s="38"/>
      <c r="C119" s="38"/>
      <c r="D119" s="38"/>
      <c r="E119" s="38"/>
    </row>
    <row r="120" spans="1:5" ht="15">
      <c r="A120" s="14"/>
      <c r="B120" s="14"/>
      <c r="C120" s="14"/>
      <c r="D120" s="14"/>
      <c r="E120" s="14"/>
    </row>
    <row r="121" spans="1:5" ht="63">
      <c r="A121" s="5" t="s">
        <v>0</v>
      </c>
      <c r="B121" s="6" t="s">
        <v>1</v>
      </c>
      <c r="C121" s="6" t="s">
        <v>102</v>
      </c>
      <c r="D121" s="6" t="s">
        <v>11</v>
      </c>
      <c r="E121" s="6" t="s">
        <v>12</v>
      </c>
    </row>
    <row r="122" spans="1:5" ht="15.75">
      <c r="A122" s="6">
        <v>1</v>
      </c>
      <c r="B122" s="7">
        <v>2</v>
      </c>
      <c r="C122" s="7">
        <v>3</v>
      </c>
      <c r="D122" s="7">
        <v>4</v>
      </c>
      <c r="E122" s="7">
        <v>5</v>
      </c>
    </row>
    <row r="123" spans="1:5" ht="33.75" customHeight="1">
      <c r="A123" s="27" t="s">
        <v>103</v>
      </c>
      <c r="B123" s="7">
        <v>500</v>
      </c>
      <c r="C123" s="7" t="s">
        <v>104</v>
      </c>
      <c r="D123" s="31">
        <f>D124+D153</f>
        <v>47602767.97000003</v>
      </c>
      <c r="E123" s="31">
        <f>E124+E153</f>
        <v>28252020.430000037</v>
      </c>
    </row>
    <row r="124" spans="1:5" ht="48.75" customHeight="1">
      <c r="A124" s="13" t="s">
        <v>179</v>
      </c>
      <c r="B124" s="9">
        <v>520</v>
      </c>
      <c r="C124" s="9" t="s">
        <v>105</v>
      </c>
      <c r="D124" s="16">
        <v>0</v>
      </c>
      <c r="E124" s="16">
        <v>-700000</v>
      </c>
    </row>
    <row r="125" spans="1:5" ht="34.5" customHeight="1">
      <c r="A125" s="13" t="s">
        <v>106</v>
      </c>
      <c r="B125" s="9">
        <v>520</v>
      </c>
      <c r="C125" s="9" t="s">
        <v>107</v>
      </c>
      <c r="D125" s="16">
        <v>0</v>
      </c>
      <c r="E125" s="10">
        <v>0</v>
      </c>
    </row>
    <row r="126" spans="1:5" ht="50.25" customHeight="1">
      <c r="A126" s="13" t="s">
        <v>171</v>
      </c>
      <c r="B126" s="9">
        <v>520</v>
      </c>
      <c r="C126" s="9" t="s">
        <v>108</v>
      </c>
      <c r="D126" s="16">
        <v>30950000</v>
      </c>
      <c r="E126" s="10">
        <v>0</v>
      </c>
    </row>
    <row r="127" spans="1:5" ht="63" customHeight="1">
      <c r="A127" s="13" t="s">
        <v>172</v>
      </c>
      <c r="B127" s="9">
        <v>520</v>
      </c>
      <c r="C127" s="9" t="s">
        <v>109</v>
      </c>
      <c r="D127" s="16">
        <v>30950000</v>
      </c>
      <c r="E127" s="10">
        <v>0</v>
      </c>
    </row>
    <row r="128" spans="1:5" ht="49.5" customHeight="1">
      <c r="A128" s="13" t="s">
        <v>110</v>
      </c>
      <c r="B128" s="9">
        <v>520</v>
      </c>
      <c r="C128" s="9" t="s">
        <v>111</v>
      </c>
      <c r="D128" s="16">
        <v>-30950000</v>
      </c>
      <c r="E128" s="10">
        <v>0</v>
      </c>
    </row>
    <row r="129" spans="1:5" ht="60.75" customHeight="1">
      <c r="A129" s="13" t="s">
        <v>112</v>
      </c>
      <c r="B129" s="9">
        <v>520</v>
      </c>
      <c r="C129" s="9" t="s">
        <v>113</v>
      </c>
      <c r="D129" s="16">
        <v>-30950000</v>
      </c>
      <c r="E129" s="10">
        <v>0</v>
      </c>
    </row>
    <row r="130" spans="1:5" ht="45.75" customHeight="1">
      <c r="A130" s="13" t="s">
        <v>114</v>
      </c>
      <c r="B130" s="9">
        <v>520</v>
      </c>
      <c r="C130" s="9" t="s">
        <v>115</v>
      </c>
      <c r="D130" s="16">
        <v>0</v>
      </c>
      <c r="E130" s="10">
        <v>0</v>
      </c>
    </row>
    <row r="131" spans="1:5" ht="64.5" customHeight="1">
      <c r="A131" s="13" t="s">
        <v>116</v>
      </c>
      <c r="B131" s="9">
        <v>520</v>
      </c>
      <c r="C131" s="9" t="s">
        <v>118</v>
      </c>
      <c r="D131" s="16">
        <v>10000000</v>
      </c>
      <c r="E131" s="10">
        <v>0</v>
      </c>
    </row>
    <row r="132" spans="1:5" ht="75.75" customHeight="1">
      <c r="A132" s="13" t="s">
        <v>117</v>
      </c>
      <c r="B132" s="9">
        <v>520</v>
      </c>
      <c r="C132" s="9" t="s">
        <v>119</v>
      </c>
      <c r="D132" s="16">
        <v>10000000</v>
      </c>
      <c r="E132" s="10">
        <v>0</v>
      </c>
    </row>
    <row r="133" spans="1:5" ht="75.75" customHeight="1">
      <c r="A133" s="13" t="s">
        <v>120</v>
      </c>
      <c r="B133" s="9">
        <v>520</v>
      </c>
      <c r="C133" s="9" t="s">
        <v>121</v>
      </c>
      <c r="D133" s="16">
        <v>-10000000</v>
      </c>
      <c r="E133" s="10">
        <v>0</v>
      </c>
    </row>
    <row r="134" spans="1:5" ht="79.5" customHeight="1">
      <c r="A134" s="13" t="s">
        <v>122</v>
      </c>
      <c r="B134" s="9">
        <v>520</v>
      </c>
      <c r="C134" s="9" t="s">
        <v>123</v>
      </c>
      <c r="D134" s="18">
        <v>-10000000</v>
      </c>
      <c r="E134" s="10">
        <v>0</v>
      </c>
    </row>
    <row r="135" spans="1:5" ht="32.25" customHeight="1" hidden="1">
      <c r="A135" s="13" t="s">
        <v>124</v>
      </c>
      <c r="B135" s="9">
        <v>520</v>
      </c>
      <c r="C135" s="9" t="s">
        <v>125</v>
      </c>
      <c r="D135" s="18"/>
      <c r="E135" s="10"/>
    </row>
    <row r="136" spans="1:5" ht="47.25" customHeight="1" hidden="1">
      <c r="A136" s="13" t="s">
        <v>126</v>
      </c>
      <c r="B136" s="9">
        <v>520</v>
      </c>
      <c r="C136" s="9" t="s">
        <v>127</v>
      </c>
      <c r="D136" s="18"/>
      <c r="E136" s="10"/>
    </row>
    <row r="137" spans="1:5" ht="159" customHeight="1" hidden="1">
      <c r="A137" s="13" t="s">
        <v>128</v>
      </c>
      <c r="B137" s="9">
        <v>520</v>
      </c>
      <c r="C137" s="9" t="s">
        <v>129</v>
      </c>
      <c r="D137" s="18"/>
      <c r="E137" s="10"/>
    </row>
    <row r="138" spans="1:5" ht="162" customHeight="1" hidden="1">
      <c r="A138" s="13" t="s">
        <v>130</v>
      </c>
      <c r="B138" s="9">
        <v>520</v>
      </c>
      <c r="C138" s="9" t="s">
        <v>131</v>
      </c>
      <c r="D138" s="18"/>
      <c r="E138" s="10"/>
    </row>
    <row r="139" spans="1:5" ht="48" customHeight="1" hidden="1">
      <c r="A139" s="13" t="s">
        <v>132</v>
      </c>
      <c r="B139" s="9">
        <v>520</v>
      </c>
      <c r="C139" s="9" t="s">
        <v>133</v>
      </c>
      <c r="D139" s="17"/>
      <c r="E139" s="17"/>
    </row>
    <row r="140" spans="1:5" ht="49.5" customHeight="1" hidden="1">
      <c r="A140" s="13" t="s">
        <v>134</v>
      </c>
      <c r="B140" s="9">
        <v>520</v>
      </c>
      <c r="C140" s="9" t="s">
        <v>135</v>
      </c>
      <c r="D140" s="16"/>
      <c r="E140" s="17"/>
    </row>
    <row r="141" spans="1:5" ht="47.25" customHeight="1" hidden="1">
      <c r="A141" s="13" t="s">
        <v>136</v>
      </c>
      <c r="B141" s="9">
        <v>520</v>
      </c>
      <c r="C141" s="9" t="s">
        <v>137</v>
      </c>
      <c r="D141" s="16"/>
      <c r="E141" s="17"/>
    </row>
    <row r="142" spans="1:5" ht="67.5" customHeight="1" hidden="1">
      <c r="A142" s="13" t="s">
        <v>138</v>
      </c>
      <c r="B142" s="9">
        <v>520</v>
      </c>
      <c r="C142" s="9" t="s">
        <v>139</v>
      </c>
      <c r="D142" s="16"/>
      <c r="E142" s="17"/>
    </row>
    <row r="143" spans="1:5" ht="86.25" customHeight="1" hidden="1">
      <c r="A143" s="13" t="s">
        <v>140</v>
      </c>
      <c r="B143" s="9">
        <v>520</v>
      </c>
      <c r="C143" s="9" t="s">
        <v>141</v>
      </c>
      <c r="D143" s="16"/>
      <c r="E143" s="16"/>
    </row>
    <row r="144" spans="1:5" ht="100.5" customHeight="1" hidden="1">
      <c r="A144" s="13" t="s">
        <v>142</v>
      </c>
      <c r="B144" s="9">
        <v>520</v>
      </c>
      <c r="C144" s="9" t="s">
        <v>143</v>
      </c>
      <c r="D144" s="16"/>
      <c r="E144" s="16"/>
    </row>
    <row r="145" spans="1:5" ht="51.75" customHeight="1" hidden="1">
      <c r="A145" s="13" t="s">
        <v>144</v>
      </c>
      <c r="B145" s="9">
        <v>520</v>
      </c>
      <c r="C145" s="9" t="s">
        <v>145</v>
      </c>
      <c r="D145" s="16"/>
      <c r="E145" s="17"/>
    </row>
    <row r="146" spans="1:5" ht="63.75" customHeight="1" hidden="1">
      <c r="A146" s="13" t="s">
        <v>146</v>
      </c>
      <c r="B146" s="9">
        <v>520</v>
      </c>
      <c r="C146" s="9" t="s">
        <v>147</v>
      </c>
      <c r="D146" s="16"/>
      <c r="E146" s="17"/>
    </row>
    <row r="147" spans="1:5" ht="78" customHeight="1" hidden="1">
      <c r="A147" s="13" t="s">
        <v>148</v>
      </c>
      <c r="B147" s="9">
        <v>520</v>
      </c>
      <c r="C147" s="9" t="s">
        <v>149</v>
      </c>
      <c r="D147" s="16"/>
      <c r="E147" s="17"/>
    </row>
    <row r="148" spans="1:5" ht="47.25" customHeight="1">
      <c r="A148" s="13" t="s">
        <v>132</v>
      </c>
      <c r="B148" s="9">
        <v>520</v>
      </c>
      <c r="C148" s="9" t="s">
        <v>125</v>
      </c>
      <c r="D148" s="16">
        <v>0</v>
      </c>
      <c r="E148" s="17">
        <v>-700000</v>
      </c>
    </row>
    <row r="149" spans="1:5" ht="45.75" customHeight="1">
      <c r="A149" s="13" t="s">
        <v>144</v>
      </c>
      <c r="B149" s="9">
        <v>520</v>
      </c>
      <c r="C149" s="9" t="s">
        <v>145</v>
      </c>
      <c r="D149" s="16">
        <v>-9500000</v>
      </c>
      <c r="E149" s="17">
        <v>-700000</v>
      </c>
    </row>
    <row r="150" spans="1:5" ht="78.75" customHeight="1">
      <c r="A150" s="13" t="s">
        <v>148</v>
      </c>
      <c r="B150" s="9">
        <v>520</v>
      </c>
      <c r="C150" s="9" t="s">
        <v>202</v>
      </c>
      <c r="D150" s="16">
        <v>-9500000</v>
      </c>
      <c r="E150" s="17">
        <v>-700000</v>
      </c>
    </row>
    <row r="151" spans="1:5" ht="48" customHeight="1">
      <c r="A151" s="13" t="s">
        <v>134</v>
      </c>
      <c r="B151" s="9">
        <v>520</v>
      </c>
      <c r="C151" s="9" t="s">
        <v>135</v>
      </c>
      <c r="D151" s="16">
        <v>9500000</v>
      </c>
      <c r="E151" s="17">
        <v>0</v>
      </c>
    </row>
    <row r="152" spans="1:5" ht="96" customHeight="1">
      <c r="A152" s="13" t="s">
        <v>142</v>
      </c>
      <c r="B152" s="9">
        <v>520</v>
      </c>
      <c r="C152" s="9" t="s">
        <v>143</v>
      </c>
      <c r="D152" s="16">
        <v>9500000</v>
      </c>
      <c r="E152" s="17">
        <v>0</v>
      </c>
    </row>
    <row r="153" spans="1:5" ht="30.75" customHeight="1">
      <c r="A153" s="13" t="s">
        <v>150</v>
      </c>
      <c r="B153" s="9">
        <v>700</v>
      </c>
      <c r="C153" s="9" t="s">
        <v>151</v>
      </c>
      <c r="D153" s="16">
        <f>D158+D154</f>
        <v>47602767.97000003</v>
      </c>
      <c r="E153" s="16">
        <f>E158+E154</f>
        <v>28952020.430000037</v>
      </c>
    </row>
    <row r="154" spans="1:5" ht="34.5" customHeight="1">
      <c r="A154" s="27" t="s">
        <v>152</v>
      </c>
      <c r="B154" s="7">
        <v>700</v>
      </c>
      <c r="C154" s="7" t="s">
        <v>153</v>
      </c>
      <c r="D154" s="31">
        <f aca="true" t="shared" si="0" ref="D154:E156">D155</f>
        <v>-1120436171.94</v>
      </c>
      <c r="E154" s="20">
        <f t="shared" si="0"/>
        <v>-254799765.17</v>
      </c>
    </row>
    <row r="155" spans="1:5" ht="33" customHeight="1">
      <c r="A155" s="13" t="s">
        <v>154</v>
      </c>
      <c r="B155" s="9">
        <v>710</v>
      </c>
      <c r="C155" s="9" t="s">
        <v>155</v>
      </c>
      <c r="D155" s="26">
        <f t="shared" si="0"/>
        <v>-1120436171.94</v>
      </c>
      <c r="E155" s="16">
        <f t="shared" si="0"/>
        <v>-254799765.17</v>
      </c>
    </row>
    <row r="156" spans="1:5" ht="32.25" customHeight="1">
      <c r="A156" s="13" t="s">
        <v>156</v>
      </c>
      <c r="B156" s="9">
        <v>710</v>
      </c>
      <c r="C156" s="9" t="s">
        <v>157</v>
      </c>
      <c r="D156" s="26">
        <f t="shared" si="0"/>
        <v>-1120436171.94</v>
      </c>
      <c r="E156" s="16">
        <f t="shared" si="0"/>
        <v>-254799765.17</v>
      </c>
    </row>
    <row r="157" spans="1:5" ht="46.5" customHeight="1">
      <c r="A157" s="13" t="s">
        <v>158</v>
      </c>
      <c r="B157" s="9">
        <v>710</v>
      </c>
      <c r="C157" s="9" t="s">
        <v>159</v>
      </c>
      <c r="D157" s="26">
        <v>-1120436171.94</v>
      </c>
      <c r="E157" s="16">
        <v>-254799765.17</v>
      </c>
    </row>
    <row r="158" spans="1:5" ht="31.5" customHeight="1">
      <c r="A158" s="13" t="s">
        <v>160</v>
      </c>
      <c r="B158" s="9">
        <v>700</v>
      </c>
      <c r="C158" s="9" t="s">
        <v>161</v>
      </c>
      <c r="D158" s="26">
        <f aca="true" t="shared" si="1" ref="D158:E160">D159</f>
        <v>1168038939.91</v>
      </c>
      <c r="E158" s="16">
        <f t="shared" si="1"/>
        <v>283751785.6</v>
      </c>
    </row>
    <row r="159" spans="1:5" ht="34.5" customHeight="1">
      <c r="A159" s="13" t="s">
        <v>162</v>
      </c>
      <c r="B159" s="9">
        <v>720</v>
      </c>
      <c r="C159" s="9" t="s">
        <v>163</v>
      </c>
      <c r="D159" s="26">
        <f t="shared" si="1"/>
        <v>1168038939.91</v>
      </c>
      <c r="E159" s="16">
        <f t="shared" si="1"/>
        <v>283751785.6</v>
      </c>
    </row>
    <row r="160" spans="1:5" ht="30.75" customHeight="1">
      <c r="A160" s="13" t="s">
        <v>165</v>
      </c>
      <c r="B160" s="9">
        <v>720</v>
      </c>
      <c r="C160" s="9" t="s">
        <v>164</v>
      </c>
      <c r="D160" s="26">
        <f t="shared" si="1"/>
        <v>1168038939.91</v>
      </c>
      <c r="E160" s="16">
        <f t="shared" si="1"/>
        <v>283751785.6</v>
      </c>
    </row>
    <row r="161" spans="1:5" ht="45.75" customHeight="1">
      <c r="A161" s="13" t="s">
        <v>166</v>
      </c>
      <c r="B161" s="9">
        <v>720</v>
      </c>
      <c r="C161" s="9" t="s">
        <v>164</v>
      </c>
      <c r="D161" s="26">
        <v>1168038939.91</v>
      </c>
      <c r="E161" s="16">
        <v>283751785.6</v>
      </c>
    </row>
    <row r="162" spans="1:5" ht="15.75">
      <c r="A162" s="15"/>
      <c r="B162" s="12"/>
      <c r="C162" s="12"/>
      <c r="D162" s="12"/>
      <c r="E162" s="12"/>
    </row>
    <row r="163" spans="1:5" ht="15.75">
      <c r="A163" s="15"/>
      <c r="B163" s="12"/>
      <c r="C163" s="12"/>
      <c r="D163" s="12"/>
      <c r="E163" s="12"/>
    </row>
    <row r="164" spans="1:5" ht="15.75">
      <c r="A164" s="35" t="s">
        <v>196</v>
      </c>
      <c r="B164" s="35"/>
      <c r="C164" s="12"/>
      <c r="E164" s="25" t="s">
        <v>206</v>
      </c>
    </row>
    <row r="165" spans="1:5" ht="15.75">
      <c r="A165" s="15"/>
      <c r="B165" s="12"/>
      <c r="C165" s="12"/>
      <c r="D165" s="12"/>
      <c r="E165" s="25"/>
    </row>
    <row r="166" spans="1:5" ht="15.75">
      <c r="A166" s="15" t="s">
        <v>180</v>
      </c>
      <c r="B166" s="12"/>
      <c r="C166" s="12"/>
      <c r="E166" s="25" t="s">
        <v>212</v>
      </c>
    </row>
    <row r="167" spans="1:5" ht="12.75">
      <c r="A167" s="2"/>
      <c r="B167" s="1"/>
      <c r="C167" s="1"/>
      <c r="D167" s="1"/>
      <c r="E167" s="1"/>
    </row>
    <row r="168" spans="1:5" ht="12.75">
      <c r="A168" s="2"/>
      <c r="B168" s="1"/>
      <c r="C168" s="1"/>
      <c r="D168" s="1"/>
      <c r="E168" s="1"/>
    </row>
    <row r="169" spans="1:5" ht="12.75">
      <c r="A169" s="2"/>
      <c r="B169" s="1"/>
      <c r="C169" s="1"/>
      <c r="D169" s="1"/>
      <c r="E169" s="1"/>
    </row>
    <row r="170" spans="1:5" ht="12.75">
      <c r="A170" s="2"/>
      <c r="B170" s="1"/>
      <c r="C170" s="1"/>
      <c r="D170" s="1"/>
      <c r="E170" s="1"/>
    </row>
  </sheetData>
  <sheetProtection/>
  <mergeCells count="8">
    <mergeCell ref="A5:E5"/>
    <mergeCell ref="C7:E7"/>
    <mergeCell ref="C8:E8"/>
    <mergeCell ref="A6:E6"/>
    <mergeCell ref="A164:B164"/>
    <mergeCell ref="A14:E14"/>
    <mergeCell ref="A45:E45"/>
    <mergeCell ref="A119:E119"/>
  </mergeCells>
  <printOptions/>
  <pageMargins left="0.7480314960629921" right="0.7480314960629921" top="0.15748031496062992" bottom="0.984251968503937" header="0.7874015748031497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Финансовое Управлние</cp:lastModifiedBy>
  <cp:lastPrinted>2024-04-10T13:58:37Z</cp:lastPrinted>
  <dcterms:created xsi:type="dcterms:W3CDTF">2009-04-20T13:53:05Z</dcterms:created>
  <dcterms:modified xsi:type="dcterms:W3CDTF">2024-04-15T11:08:51Z</dcterms:modified>
  <cp:category/>
  <cp:version/>
  <cp:contentType/>
  <cp:contentStatus/>
</cp:coreProperties>
</file>